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2DO TRIMESTRE DIREC TECNICA\2do Trimestre 2021\"/>
    </mc:Choice>
  </mc:AlternateContent>
  <xr:revisionPtr revIDLastSave="0" documentId="13_ncr:1_{56108B73-48CA-4560-A5EB-E706FFFD1E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1" l="1"/>
  <c r="X10" i="1" l="1"/>
  <c r="N10" i="1" s="1"/>
  <c r="X11" i="1"/>
  <c r="N11" i="1" s="1"/>
  <c r="X9" i="1" l="1"/>
  <c r="N9" i="1" s="1"/>
  <c r="X8" i="1"/>
  <c r="N8" i="1" s="1"/>
</calcChain>
</file>

<file path=xl/sharedStrings.xml><?xml version="1.0" encoding="utf-8"?>
<sst xmlns="http://schemas.openxmlformats.org/spreadsheetml/2006/main" count="113" uniqueCount="81">
  <si>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</si>
  <si>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</si>
  <si>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</si>
  <si>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</si>
  <si>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</si>
  <si>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</si>
  <si>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</si>
  <si>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</si>
  <si>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</si>
  <si>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</si>
  <si>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</si>
  <si>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</si>
  <si>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</si>
  <si>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</si>
  <si>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</si>
  <si>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</si>
  <si>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</si>
  <si>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</si>
  <si>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</si>
  <si>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</si>
  <si>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</si>
  <si>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</si>
  <si>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</si>
  <si>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</si>
  <si>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</si>
  <si>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</si>
  <si>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</si>
  <si>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</si>
  <si>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</si>
  <si>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</si>
  <si>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</si>
  <si>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</si>
  <si>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</si>
  <si>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</si>
  <si>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</si>
  <si>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</si>
  <si>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</si>
  <si>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</si>
  <si>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</si>
  <si>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</si>
  <si>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</si>
  <si>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</si>
  <si>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</si>
  <si>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</si>
  <si>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</si>
  <si>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</si>
  <si>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</si>
  <si>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</si>
  <si>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</si>
  <si>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</si>
  <si>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</si>
  <si>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</si>
  <si>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</si>
  <si>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</si>
  <si>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</si>
  <si>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</si>
  <si>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</si>
  <si>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Tasa de variación en el ingreso propio</t>
  </si>
  <si>
    <t>Eficacia</t>
  </si>
  <si>
    <t>Este indicador muestra el cambio porcentual de un año con respecto a otro, en el ingreso propio</t>
  </si>
  <si>
    <t>((A/B)-1)*100
A= Ingreso propio en el año actual; B= Ingreso propio en el año anterior</t>
  </si>
  <si>
    <t>Tasa de variación</t>
  </si>
  <si>
    <t>Anual</t>
  </si>
  <si>
    <t>Junta Municipal de Agua Potable y Alcantarillado de Celaya, Gto.</t>
  </si>
  <si>
    <t>DIRECCIÓN COMERCIAL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</si>
  <si>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</si>
  <si>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</si>
  <si>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Este indicador muestra el cambio porcentual de un año con respecto a otro en los m3 de agua que se extrae del acuífero por la prestación del servicio de distribución de agua potable en el municipio de Celaya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</si>
  <si>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</si>
  <si>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>DIRECCIÓN DE OPERACIÓN Y MANTENIMINETO</t>
  </si>
  <si>
    <t>Porcentaje de litros per cápita diarios que se distribuyen en el municipio con respecto al consumo doméstico en tipo de vivienda medio a nivel nacional</t>
  </si>
  <si>
    <t xml:space="preserve">Este indicador muestra en que porcentaje se da cobertura al consumo de agua potable en el municipio de Celaya, con respecto al consumo doméstico en tipo de vivienda medio a nivel nacional </t>
  </si>
  <si>
    <t xml:space="preserve">A/B*100
A= Litros diarios per cápita distribuidos en el municipio de Celaya; B= Litros diarios per cápita de consumo doméstico en tipo de vivienda medio a nivel nacional </t>
  </si>
  <si>
    <t>Porcentaje</t>
  </si>
  <si>
    <t>Porcentaje de agua que se deja de extraer del acuifero a partir del reuso de agua tratada de la zona urbana del municipio de Celaya Gto.</t>
  </si>
  <si>
    <t>Este indicador muestra del total de m3 de agua que es extraida del acuífero, que porcentaje se reduce a partir del reuso que haga el sercor industrial, agrícola y urbano del agua residual tratada</t>
  </si>
  <si>
    <t xml:space="preserve">A/B*100
A= m3 de agua residual tratada que será reutilizada por el sector agrícola, industrial y urbano; B= m3 de agua que son extraídos del acuífero anualmente </t>
  </si>
  <si>
    <t>DIRECCIÓN DE SANEAMIENTO</t>
  </si>
  <si>
    <t>Variable B</t>
  </si>
  <si>
    <t>Variable A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</si>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</sst>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43" fontId="0" fillId="0" borderId="1" xfId="1" applyFont="1" applyBorder="1"/>
    <xf numFmtId="2" fontId="5" fillId="4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illenh/AppData/Local/Microsoft/Windows/Temporary%20Internet%20Files/Content.Outlook/QZ9G6UHM/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O7" workbookViewId="0">
      <selection activeCell="R9" sqref="R9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  <col min="22" max="23" width="29.28515625" hidden="1" customWidth="1"/>
    <col min="24" max="24" width="18.7109375" hidden="1" customWidth="1"/>
  </cols>
  <sheetData>
    <row r="1" spans="1:24" hidden="1" x14ac:dyDescent="0.25">
      <c r="A1" t="s">
        <v>0</v>
      </c>
    </row>
    <row r="2" spans="1:2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V7" s="1" t="s">
        <v>79</v>
      </c>
      <c r="W7" s="1" t="s">
        <v>78</v>
      </c>
      <c r="X7" s="1" t="s">
        <v>80</v>
      </c>
    </row>
    <row r="8" spans="1:24" ht="101.25" x14ac:dyDescent="0.25">
      <c r="A8" s="2">
        <v>2021</v>
      </c>
      <c r="B8" s="25">
        <v>44287</v>
      </c>
      <c r="C8" s="25">
        <v>44377</v>
      </c>
      <c r="D8" s="3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2020</v>
      </c>
      <c r="L8" s="5">
        <v>4.8099999999999997E-2</v>
      </c>
      <c r="M8" s="6">
        <v>0</v>
      </c>
      <c r="N8" s="20">
        <f>X8</f>
        <v>11.448344957393196</v>
      </c>
      <c r="O8" s="2" t="s">
        <v>54</v>
      </c>
      <c r="P8" s="2" t="s">
        <v>63</v>
      </c>
      <c r="Q8" s="2" t="s">
        <v>64</v>
      </c>
      <c r="R8" s="25">
        <v>44453</v>
      </c>
      <c r="S8" s="25">
        <v>44453</v>
      </c>
      <c r="V8" s="21">
        <v>282767239</v>
      </c>
      <c r="W8" s="21">
        <v>253720447</v>
      </c>
      <c r="X8" s="18">
        <f>((V8/W8)-1)*100</f>
        <v>11.448344957393196</v>
      </c>
    </row>
    <row r="9" spans="1:24" ht="180" x14ac:dyDescent="0.25">
      <c r="A9" s="2">
        <v>2021</v>
      </c>
      <c r="B9" s="25">
        <v>44287</v>
      </c>
      <c r="C9" s="25">
        <v>44377</v>
      </c>
      <c r="D9" s="8" t="s">
        <v>65</v>
      </c>
      <c r="E9" s="9" t="s">
        <v>66</v>
      </c>
      <c r="F9" s="10" t="s">
        <v>58</v>
      </c>
      <c r="G9" s="10" t="s">
        <v>67</v>
      </c>
      <c r="H9" s="10" t="s">
        <v>68</v>
      </c>
      <c r="I9" s="10" t="s">
        <v>61</v>
      </c>
      <c r="J9" s="10" t="s">
        <v>62</v>
      </c>
      <c r="K9" s="2">
        <v>2020</v>
      </c>
      <c r="L9" s="5">
        <v>9.0250000000000004</v>
      </c>
      <c r="M9" s="11">
        <v>0</v>
      </c>
      <c r="N9" s="20">
        <f>X9</f>
        <v>-48.778247913866899</v>
      </c>
      <c r="O9" s="10" t="s">
        <v>54</v>
      </c>
      <c r="P9" s="10" t="s">
        <v>63</v>
      </c>
      <c r="Q9" s="10" t="s">
        <v>69</v>
      </c>
      <c r="R9" s="25">
        <v>44453</v>
      </c>
      <c r="S9" s="25">
        <v>44453</v>
      </c>
      <c r="V9" s="21">
        <v>21015661</v>
      </c>
      <c r="W9" s="21">
        <v>41028782</v>
      </c>
      <c r="X9" s="17">
        <f>((V9/W9)-1)*100</f>
        <v>-48.778247913866899</v>
      </c>
    </row>
    <row r="10" spans="1:24" ht="112.5" x14ac:dyDescent="0.25">
      <c r="A10" s="2">
        <v>2021</v>
      </c>
      <c r="B10" s="25">
        <v>44287</v>
      </c>
      <c r="C10" s="25">
        <v>44377</v>
      </c>
      <c r="D10" s="8" t="s">
        <v>65</v>
      </c>
      <c r="E10" s="9" t="s">
        <v>70</v>
      </c>
      <c r="F10" s="10" t="s">
        <v>58</v>
      </c>
      <c r="G10" s="10" t="s">
        <v>71</v>
      </c>
      <c r="H10" s="10" t="s">
        <v>72</v>
      </c>
      <c r="I10" s="10" t="s">
        <v>73</v>
      </c>
      <c r="J10" s="10" t="s">
        <v>62</v>
      </c>
      <c r="K10" s="2">
        <v>2020</v>
      </c>
      <c r="L10" s="12">
        <v>1.044</v>
      </c>
      <c r="M10" s="11">
        <v>0</v>
      </c>
      <c r="N10" s="7">
        <f>X10/100</f>
        <v>0.94047619047619047</v>
      </c>
      <c r="O10" s="10" t="s">
        <v>54</v>
      </c>
      <c r="P10" s="10" t="s">
        <v>63</v>
      </c>
      <c r="Q10" s="10" t="s">
        <v>64</v>
      </c>
      <c r="R10" s="25">
        <v>44453</v>
      </c>
      <c r="S10" s="25">
        <v>44453</v>
      </c>
      <c r="V10" s="17">
        <v>237</v>
      </c>
      <c r="W10" s="17">
        <v>252</v>
      </c>
      <c r="X10" s="18">
        <f>V10/W10*100</f>
        <v>94.047619047619051</v>
      </c>
    </row>
    <row r="11" spans="1:24" ht="101.25" x14ac:dyDescent="0.25">
      <c r="A11" s="2">
        <v>2021</v>
      </c>
      <c r="B11" s="25">
        <v>44287</v>
      </c>
      <c r="C11" s="25">
        <v>44377</v>
      </c>
      <c r="D11" s="9" t="s">
        <v>65</v>
      </c>
      <c r="E11" s="13" t="s">
        <v>74</v>
      </c>
      <c r="F11" s="14" t="s">
        <v>58</v>
      </c>
      <c r="G11" s="14" t="s">
        <v>75</v>
      </c>
      <c r="H11" s="10" t="s">
        <v>76</v>
      </c>
      <c r="I11" s="14" t="s">
        <v>73</v>
      </c>
      <c r="J11" s="14" t="s">
        <v>62</v>
      </c>
      <c r="K11" s="2">
        <v>2020</v>
      </c>
      <c r="L11" s="15">
        <v>1.44E-2</v>
      </c>
      <c r="M11" s="16">
        <v>0</v>
      </c>
      <c r="N11" s="7">
        <f>X11/100</f>
        <v>0.11077491893373778</v>
      </c>
      <c r="O11" s="14" t="s">
        <v>54</v>
      </c>
      <c r="P11" s="10" t="s">
        <v>63</v>
      </c>
      <c r="Q11" s="10" t="s">
        <v>77</v>
      </c>
      <c r="R11" s="25">
        <v>44453</v>
      </c>
      <c r="S11" s="25">
        <v>44453</v>
      </c>
      <c r="V11" s="19">
        <f>2377034+2167926</f>
        <v>4544960</v>
      </c>
      <c r="W11" s="19">
        <v>41028782</v>
      </c>
      <c r="X11" s="18">
        <f>V11/W11*100</f>
        <v>11.077491893373779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 xr:uid="{00000000-0002-0000-0000-000000000000}">
      <formula1>Hidden_114</formula1>
    </dataValidation>
    <dataValidation type="list" allowBlank="1" showInputMessage="1" showErrorMessage="1" sqref="O8:O10" xr:uid="{00000000-0002-0000-0000-000001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2018-03-06T17:43:49Z</dcterms:created>
  <dcterms:modified xsi:type="dcterms:W3CDTF">2021-09-14T18:00:13Z</dcterms:modified>
</cp:coreProperties>
</file>